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esktop\"/>
    </mc:Choice>
  </mc:AlternateContent>
  <xr:revisionPtr revIDLastSave="0" documentId="13_ncr:1_{F968345D-0E68-48D4-92A2-4EFDB9B5CADC}" xr6:coauthVersionLast="47" xr6:coauthVersionMax="47" xr10:uidLastSave="{00000000-0000-0000-0000-000000000000}"/>
  <bookViews>
    <workbookView xWindow="1770" yWindow="500" windowWidth="21270" windowHeight="14430" xr2:uid="{6FA3C5A5-A89F-4BFA-B788-111CA972D90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4" i="1" l="1"/>
  <c r="AD25" i="1"/>
  <c r="AD26" i="1"/>
  <c r="AD27" i="1"/>
  <c r="AD28" i="1"/>
  <c r="AD29" i="1"/>
  <c r="AD23" i="1"/>
  <c r="AD20" i="1"/>
  <c r="AK10" i="1"/>
  <c r="AK11" i="1"/>
  <c r="AK12" i="1"/>
  <c r="AK13" i="1"/>
  <c r="AK14" i="1"/>
  <c r="AP10" i="1"/>
  <c r="AP11" i="1"/>
  <c r="AP12" i="1"/>
  <c r="AP13" i="1"/>
  <c r="AP14" i="1"/>
  <c r="AO10" i="1"/>
  <c r="AO11" i="1"/>
  <c r="AO12" i="1"/>
  <c r="AO13" i="1"/>
  <c r="AO14" i="1"/>
  <c r="AN11" i="1"/>
  <c r="AN12" i="1"/>
  <c r="AN13" i="1"/>
  <c r="AN14" i="1"/>
  <c r="AM10" i="1"/>
  <c r="AN10" i="1"/>
  <c r="AM11" i="1"/>
  <c r="AM12" i="1"/>
  <c r="AM13" i="1"/>
  <c r="AM14" i="1"/>
  <c r="AG10" i="1"/>
  <c r="AH10" i="1"/>
  <c r="AG11" i="1"/>
  <c r="AH11" i="1"/>
  <c r="AG12" i="1"/>
  <c r="AH12" i="1"/>
  <c r="AG13" i="1"/>
  <c r="AH13" i="1"/>
  <c r="AG14" i="1"/>
  <c r="AH14" i="1"/>
  <c r="AF10" i="1"/>
  <c r="AI10" i="1"/>
  <c r="AJ10" i="1"/>
  <c r="AL10" i="1"/>
  <c r="AF11" i="1"/>
  <c r="AI11" i="1"/>
  <c r="AJ11" i="1"/>
  <c r="AL11" i="1"/>
  <c r="AF12" i="1"/>
  <c r="AI12" i="1"/>
  <c r="AJ12" i="1"/>
  <c r="AL12" i="1"/>
  <c r="AF13" i="1"/>
  <c r="AI13" i="1"/>
  <c r="AJ13" i="1"/>
  <c r="AL13" i="1"/>
  <c r="AF14" i="1"/>
  <c r="AI14" i="1"/>
  <c r="AJ14" i="1"/>
  <c r="AL14" i="1"/>
  <c r="AE11" i="1"/>
  <c r="AE12" i="1"/>
  <c r="AE13" i="1"/>
  <c r="AE14" i="1"/>
  <c r="AE10" i="1"/>
  <c r="AD2" i="1"/>
  <c r="AD11" i="1"/>
  <c r="AD12" i="1"/>
  <c r="AD13" i="1"/>
  <c r="AD14" i="1"/>
  <c r="AD10" i="1"/>
  <c r="AQ13" i="1" l="1"/>
  <c r="AQ12" i="1"/>
  <c r="AQ11" i="1"/>
  <c r="AQ10" i="1"/>
  <c r="AQ14" i="1"/>
</calcChain>
</file>

<file path=xl/sharedStrings.xml><?xml version="1.0" encoding="utf-8"?>
<sst xmlns="http://schemas.openxmlformats.org/spreadsheetml/2006/main" count="319" uniqueCount="128">
  <si>
    <t>OMTax - Einbindung der Kantone</t>
  </si>
  <si>
    <t>AG</t>
  </si>
  <si>
    <t>AI</t>
  </si>
  <si>
    <t>AR</t>
  </si>
  <si>
    <t>BE</t>
  </si>
  <si>
    <t>BL</t>
  </si>
  <si>
    <t>BS</t>
  </si>
  <si>
    <t>GE</t>
  </si>
  <si>
    <t>GL</t>
  </si>
  <si>
    <t>JU</t>
  </si>
  <si>
    <t>FR</t>
  </si>
  <si>
    <t>GR</t>
  </si>
  <si>
    <t>LU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</si>
  <si>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</si>
  <si>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</si>
  <si>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</si>
  <si>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</si>
  <si>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</si>
  <si>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</si>
  <si>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</si>
  <si>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</si>
  <si>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</si>
  <si>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</si>
  <si>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</si>
  <si>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</si>
  <si>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ZH</t>
  </si>
  <si>
    <t>Technische Integration</t>
  </si>
  <si>
    <t>Plant Ihr Kanton, den Bezug der Daten und Dokumente aus OMTax automatisch und medienbruchfrei zu beziehen?</t>
  </si>
  <si>
    <t xml:space="preserve">Plant Ihr Kanton, den Bezug der Daten und Dokumente aus OMTax manuell vorzunehmen? </t>
  </si>
  <si>
    <t xml:space="preserve">Falls ja, erfolgt die technische Integration für den Bezug der Daten und Dokumente aus OMTax direkt oder mittels des SSK-Gateways? </t>
  </si>
  <si>
    <t>Ist in Ihrem Kanton vorgesehen, die Dokumente aus den kantonalen Systemen elektronisch in ein Portal zuzustellen?</t>
  </si>
  <si>
    <t>Falls ja, ist auch die direkte Zustellung der Dokumente aus OMTax in das ePortal eine Option?</t>
  </si>
  <si>
    <t>Organisatorische Verantwortlichkeiten</t>
  </si>
  <si>
    <t>Projekt</t>
  </si>
  <si>
    <t>Hauptansprechperson des Kantons für fachliche, organisatorische und technische Anliegen</t>
  </si>
  <si>
    <t>Testverantwortliche Person/en bzw. Person/en für den zukünftigen First Level Support</t>
  </si>
  <si>
    <t>Betrieb</t>
  </si>
  <si>
    <t>Person/en für den fachlichen First Level Support</t>
  </si>
  <si>
    <t>Person/en für den technischen First Level Support</t>
  </si>
  <si>
    <t>Datum Eingang Antworten</t>
  </si>
  <si>
    <t>Ja</t>
  </si>
  <si>
    <t>Nein</t>
  </si>
  <si>
    <t>N/A</t>
  </si>
  <si>
    <t>Patrick Inauen, patrick.inauen@fd.ai.ch</t>
  </si>
  <si>
    <t>Daniel Böhi, daniel.boehi@fd.ai.ch</t>
  </si>
  <si>
    <t>Ruedi Imfeld, ruedi.imfeld@nw.ch</t>
  </si>
  <si>
    <t>Matthias Huwiler, matthias.huwiler@nw.ch</t>
  </si>
  <si>
    <t>Ja (später)</t>
  </si>
  <si>
    <t>Nein (später Ja)</t>
  </si>
  <si>
    <t>Ja (später Nein)</t>
  </si>
  <si>
    <t>Nicola Badilatti, nicola.badilatti@stv.gr.ch</t>
  </si>
  <si>
    <t>Nicola Badilatti, nicola.badilatti@stv.gr.ch
Adriano Kollegger, adriano.kollegger@stv.gr.ch</t>
  </si>
  <si>
    <t>Adriano Kollegger, adriano.kollegger@stv.gr.ch</t>
  </si>
  <si>
    <t>Olivier Gross, olivier.gross@fr.ch</t>
  </si>
  <si>
    <t>Bruno Pasqualone, bruno.pasqualone@fr.ch</t>
  </si>
  <si>
    <t xml:space="preserve">Bruno Pasqualone, bruno.pasqualone@fr.ch
</t>
  </si>
  <si>
    <t>Olivier Gross, olivier.gross@fr.ch
Bruno Pasqualone, bruno.pasqualone@fr.ch</t>
  </si>
  <si>
    <t>Vanessa Mauri Bouakkaz, vanessa.mauri-bouakkaz@ti.ch</t>
  </si>
  <si>
    <t>Franco Salmina, franco.salmina@ti.ch
Simone Sallustro, simone.sallustro@ti.ch</t>
  </si>
  <si>
    <t>Simone Sallustro, Simone Sallustro@ti.ch</t>
  </si>
  <si>
    <t>Ja (Gateway)</t>
  </si>
  <si>
    <t>Caroline Melly, carolina.melly@sh.ch</t>
  </si>
  <si>
    <t>Deborah Müller, deborah.mueller@sh.ch
Carolina Melly, carolina.melly@sh.ch</t>
  </si>
  <si>
    <t>Michel van Aerle, michel.vanaerle@sh.ch</t>
  </si>
  <si>
    <t>Ja (Direkt)</t>
  </si>
  <si>
    <t>Ja (Direkt, Gateway)</t>
  </si>
  <si>
    <t>Nein (später Gateway)</t>
  </si>
  <si>
    <t>Stefan Vogel, stefan.vogel@lu.ch</t>
  </si>
  <si>
    <t>Noemi Kunz, noemi.kunz@lu.ch</t>
  </si>
  <si>
    <t>Vincenzo Coco, vincenzo.coco@bl.ch
Bianca Horstmann, bianca.horstmann@bl.ch
Fabrizio Crameri, fabrizio.crameri@bl.ch</t>
  </si>
  <si>
    <t>Bianca Horstmann, bianca.horstmann@bl.ch</t>
  </si>
  <si>
    <t>Fabrizio Crameri, fabrizio.crameri@bl.ch</t>
  </si>
  <si>
    <t>Vincenzo Coco, vincenzo.coco@bl.ch</t>
  </si>
  <si>
    <t>NEST Kantone</t>
  </si>
  <si>
    <t>Roger Widmer, roger.widmer@ar.ch</t>
  </si>
  <si>
    <t>Roger Widmer, roger.widmer@ar.ch
Benno Künzle, benno.kuenzle@ar.ch
Samuel Kappenthuler, samuel.kappenthaler@ar.ch</t>
  </si>
  <si>
    <t>Roger Widmer, roger.widmer@ar.ch
Samuel Kappenthuler, samuel.kappenthaler@ar.ch</t>
  </si>
  <si>
    <t>Ja (bis 05.2025)</t>
  </si>
  <si>
    <t>Ja (ab 05.2025)</t>
  </si>
  <si>
    <t>Stéphane Zufferey, stephane.zufferey@admin.vs.ch
Illja Sacevski illja.sacevski@admin.vs.ch</t>
  </si>
  <si>
    <t>NE</t>
  </si>
  <si>
    <t>Yannick Joly, yannick.joly@jura.ch</t>
  </si>
  <si>
    <t>Prince Nna Mondjengue, prince.nnamondjengue@jura.ch
Nicolas Cuenat, nicolas.cuenat@jura.ch</t>
  </si>
  <si>
    <t>Monika Kreienbühl, monika.kreienbuehl@gl.ch</t>
  </si>
  <si>
    <t>Monika Kreienbühl, monika.kreienbuehl@gl.ch
Simon Rickenbach, simon.rickenbach@gl.ch</t>
  </si>
  <si>
    <t>Hans-jürg Gerber, hansjuerg.gerber@ur.ch</t>
  </si>
  <si>
    <t>Walter Zwyssig, walter.zwyssig@ur.ch</t>
  </si>
  <si>
    <t>Marino Mathys, marino.mathys@ur.ch</t>
  </si>
  <si>
    <t>Simon Schlumpf, simon.schlumpf@zg.ch</t>
  </si>
  <si>
    <t>Mario Culo, mario.culo@zg.ch</t>
  </si>
  <si>
    <t>Daniel Gnos, daniel.gnos@zg.ch</t>
  </si>
  <si>
    <t>Thomas Lindner, thomas.lindner@ag.ch</t>
  </si>
  <si>
    <t>André Haas, andre.haas@ag.ch</t>
  </si>
  <si>
    <t>Carmen Roth, carmen.roth@ag.ch</t>
  </si>
  <si>
    <t>Paul Penin, paul.penin@etat.ge.ch</t>
  </si>
  <si>
    <t>Pierre-Michael Kleiner, pierre-michael.kleiner@be.ch
Robert Guyer, robert.guyer@be.ch</t>
  </si>
  <si>
    <t>Martin Zbinden, martin.zbinden@be.ch
Giuseppe Monastra, giuseppe.monastra@be.ch</t>
  </si>
  <si>
    <t>Viviane Bovay, viviane.bovay@vd.ch
Swen Collomb, swen.collomb@vd.ch</t>
  </si>
  <si>
    <t>Gilles Despont, gilles.despont@vd.ch
Viviane Bovay, viviane.bovay@vd.ch
Swen Collomb, swen.collomb@vd.ch</t>
  </si>
  <si>
    <t>Franco Salmina, franco.salmina@ti.ch</t>
  </si>
  <si>
    <t>Samuel Rickenbacher, samuel.rickenbacher@sz.ch</t>
  </si>
  <si>
    <t>Robert Fässler, robert.faessler@sz.ch
Toni Muheim, toni.muheim@sz.ch</t>
  </si>
  <si>
    <t>Robert Fässler, robert.faessler@sz.ch</t>
  </si>
  <si>
    <t>Cornel.Betschart, cornel.betschart@sz.ch</t>
  </si>
  <si>
    <t>Sven Misteli, sven.misteli@zh.ch</t>
  </si>
  <si>
    <t>Dalibor Trifunovic, dalibor.trifunovic@zh.ch</t>
  </si>
  <si>
    <t>Ralph Häfliger, ralph.haefliger@bs.ch
Sandra Heiniger, sandra.heiniger@bs.ch</t>
  </si>
  <si>
    <t>Géraud Kittel, geraud.kittel@bs.ch
Jessica Hofstetter, jessica.hofstetter@bs.ch</t>
  </si>
  <si>
    <t>Ralph Häfliger, ralph.haefliger@bs.ch</t>
  </si>
  <si>
    <t>Géraud Kittel, geraud.kittel@bs.ch</t>
  </si>
  <si>
    <t>Monica Saiz, monica.saiz@ne.ch</t>
  </si>
  <si>
    <t>Patrick Hauser, patrick.hauser@ow.ch</t>
  </si>
  <si>
    <t>Emanuel Müller, emanuel.mueller@ow.ch</t>
  </si>
  <si>
    <t>Oliver Everts, oliver.everts@fd.so.ch
Daniel Uebelhart, daniel.uebelhart@fin.so.ch</t>
  </si>
  <si>
    <t>Philipp Rupp, philipp.rupp@fin.so.ch</t>
  </si>
  <si>
    <t>Daniel Uebelhart, daniel.uebelhart@fin.so.ch</t>
  </si>
  <si>
    <t>Anzahl Antworten</t>
  </si>
  <si>
    <t>check</t>
  </si>
  <si>
    <t>Ja (später nein)</t>
  </si>
  <si>
    <t>Mike Bruderer, mike.bruderer@tg.ch</t>
  </si>
  <si>
    <t>Pascal Stieger, pascal.stieger@tg.ch</t>
  </si>
  <si>
    <t>Daniel Fernandez, daniel.fernandez@tg.ch</t>
  </si>
  <si>
    <t>Fabian Schwägler, fabian.schwaegler@sg.ch
Daniel Messmer, daniel.messmer@sg.ch</t>
  </si>
  <si>
    <t>Stefan Gebert, stefan.gebert@sg.ch</t>
  </si>
  <si>
    <t>Stand 13.02.2024</t>
  </si>
  <si>
    <t>Bernard Morand, bernard.morand@admin.vs.ch</t>
  </si>
  <si>
    <t>Claudia Granwehr, claudia.granwehr@zh.ch
Armin Oberkalmsteiner, armin.oberkalmsteiner@zh.ch
Annette Walk, annette.walk@zh.ch
Tobias Suter, tobias.suter@zh.ch
Dalibor Trifunovic, dalibor.trifunovic@zh.ch</t>
  </si>
  <si>
    <t>Patrick.Bruttin, patrick.bruttin@admin.vs.ch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</si>
</sst>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1911-FE13-4D64-8B8E-7F2EA691B109}">
  <sheetPr>
    <pageSetUpPr fitToPage="1"/>
  </sheetPr>
  <dimension ref="A1:AQ29"/>
  <sheetViews>
    <sheetView tabSelected="1" topLeftCell="A12" zoomScale="90" zoomScaleNormal="90" workbookViewId="0">
      <pane xSplit="1" topLeftCell="Y1" activePane="topRight" state="frozen"/>
      <selection pane="topRight" activeCell="Z28" sqref="Z28"/>
    </sheetView>
  </sheetViews>
  <sheetFormatPr baseColWidth="10" defaultRowHeight="14.5" x14ac:dyDescent="0.35"/>
  <cols>
    <col min="1" max="1" width="50.54296875" style="1" customWidth="1"/>
    <col min="2" max="2" width="2.54296875" customWidth="1"/>
    <col min="3" max="28" width="50.54296875" style="4" customWidth="1"/>
    <col min="30" max="30" width="12.81640625" customWidth="1"/>
    <col min="31" max="31" width="9.54296875" customWidth="1"/>
    <col min="36" max="36" width="13.54296875" bestFit="1" customWidth="1"/>
    <col min="37" max="37" width="13.54296875" customWidth="1"/>
  </cols>
  <sheetData>
    <row r="1" spans="1:43" ht="30" customHeight="1" x14ac:dyDescent="0.35">
      <c r="A1" s="3" t="s">
        <v>0</v>
      </c>
      <c r="D1" s="7"/>
    </row>
    <row r="2" spans="1:43" x14ac:dyDescent="0.35">
      <c r="A2" s="1" t="s">
        <v>124</v>
      </c>
      <c r="D2" s="6" t="s">
        <v>73</v>
      </c>
      <c r="AD2">
        <f>COUNTA(C4:AB4)</f>
        <v>26</v>
      </c>
    </row>
    <row r="4" spans="1:43" x14ac:dyDescent="0.35">
      <c r="C4" s="4" t="s">
        <v>1</v>
      </c>
      <c r="D4" s="6" t="s">
        <v>2</v>
      </c>
      <c r="E4" s="6" t="s">
        <v>3</v>
      </c>
      <c r="F4" s="4" t="s">
        <v>4</v>
      </c>
      <c r="G4" s="6" t="s">
        <v>5</v>
      </c>
      <c r="H4" s="6" t="s">
        <v>6</v>
      </c>
      <c r="I4" s="4" t="s">
        <v>10</v>
      </c>
      <c r="J4" s="4" t="s">
        <v>7</v>
      </c>
      <c r="K4" s="6" t="s">
        <v>8</v>
      </c>
      <c r="L4" s="4" t="s">
        <v>11</v>
      </c>
      <c r="M4" s="4" t="s">
        <v>9</v>
      </c>
      <c r="N4" s="6" t="s">
        <v>12</v>
      </c>
      <c r="O4" s="4" t="s">
        <v>80</v>
      </c>
      <c r="P4" s="6" t="s">
        <v>13</v>
      </c>
      <c r="Q4" s="6" t="s">
        <v>14</v>
      </c>
      <c r="R4" s="4" t="s">
        <v>15</v>
      </c>
      <c r="S4" s="6" t="s">
        <v>16</v>
      </c>
      <c r="T4" s="6" t="s">
        <v>17</v>
      </c>
      <c r="U4" s="6" t="s">
        <v>18</v>
      </c>
      <c r="V4" s="6" t="s">
        <v>19</v>
      </c>
      <c r="W4" s="4" t="s">
        <v>20</v>
      </c>
      <c r="X4" s="6" t="s">
        <v>21</v>
      </c>
      <c r="Y4" s="4" t="s">
        <v>22</v>
      </c>
      <c r="Z4" s="4" t="s">
        <v>23</v>
      </c>
      <c r="AA4" s="6" t="s">
        <v>24</v>
      </c>
      <c r="AB4" s="4" t="s">
        <v>25</v>
      </c>
    </row>
    <row r="6" spans="1:43" ht="43.5" x14ac:dyDescent="0.35">
      <c r="A6" s="2" t="s">
        <v>26</v>
      </c>
      <c r="AD6" s="8" t="s">
        <v>116</v>
      </c>
      <c r="AE6" s="9" t="s">
        <v>42</v>
      </c>
      <c r="AF6" s="8" t="s">
        <v>41</v>
      </c>
      <c r="AG6" s="8" t="s">
        <v>66</v>
      </c>
      <c r="AH6" s="8" t="s">
        <v>48</v>
      </c>
      <c r="AI6" s="9" t="s">
        <v>40</v>
      </c>
      <c r="AJ6" s="9" t="s">
        <v>60</v>
      </c>
      <c r="AK6" s="9" t="s">
        <v>64</v>
      </c>
      <c r="AL6" s="9" t="s">
        <v>65</v>
      </c>
      <c r="AM6" s="9" t="s">
        <v>77</v>
      </c>
      <c r="AN6" s="9" t="s">
        <v>78</v>
      </c>
      <c r="AO6" s="9" t="s">
        <v>47</v>
      </c>
      <c r="AP6" s="9" t="s">
        <v>118</v>
      </c>
      <c r="AQ6" s="8" t="s">
        <v>117</v>
      </c>
    </row>
    <row r="7" spans="1:43" x14ac:dyDescent="0.35">
      <c r="A7" s="2"/>
    </row>
    <row r="8" spans="1:43" x14ac:dyDescent="0.35">
      <c r="A8" s="1" t="s">
        <v>39</v>
      </c>
      <c r="C8" s="5">
        <v>45278</v>
      </c>
      <c r="D8" s="5">
        <v>45273</v>
      </c>
      <c r="E8" s="5">
        <v>45303</v>
      </c>
      <c r="F8" s="5">
        <v>45320</v>
      </c>
      <c r="G8" s="5">
        <v>45391</v>
      </c>
      <c r="H8" s="5">
        <v>45321</v>
      </c>
      <c r="I8" s="5">
        <v>45280</v>
      </c>
      <c r="J8" s="5">
        <v>45280</v>
      </c>
      <c r="K8" s="5">
        <v>45310</v>
      </c>
      <c r="L8" s="5">
        <v>45280</v>
      </c>
      <c r="M8" s="5">
        <v>45302</v>
      </c>
      <c r="N8" s="5">
        <v>45299</v>
      </c>
      <c r="O8" s="5">
        <v>45310</v>
      </c>
      <c r="P8" s="5">
        <v>45279</v>
      </c>
      <c r="Q8" s="5">
        <v>45280</v>
      </c>
      <c r="R8" s="5">
        <v>45274</v>
      </c>
      <c r="S8" s="5">
        <v>45299</v>
      </c>
      <c r="T8" s="5">
        <v>45279</v>
      </c>
      <c r="U8" s="5">
        <v>45320</v>
      </c>
      <c r="V8" s="5">
        <v>45331</v>
      </c>
      <c r="W8" s="5">
        <v>45281</v>
      </c>
      <c r="X8" s="5">
        <v>45310</v>
      </c>
      <c r="Y8" s="5">
        <v>45320</v>
      </c>
      <c r="Z8" s="5">
        <v>45306</v>
      </c>
      <c r="AA8" s="5">
        <v>45316</v>
      </c>
      <c r="AB8" s="5">
        <v>45301</v>
      </c>
    </row>
    <row r="10" spans="1:43" ht="53.25" customHeight="1" x14ac:dyDescent="0.35">
      <c r="A10" s="1" t="s">
        <v>28</v>
      </c>
      <c r="C10" s="4" t="s">
        <v>41</v>
      </c>
      <c r="D10" s="4" t="s">
        <v>40</v>
      </c>
      <c r="E10" s="4" t="s">
        <v>41</v>
      </c>
      <c r="F10" s="4" t="s">
        <v>40</v>
      </c>
      <c r="G10" s="4" t="s">
        <v>77</v>
      </c>
      <c r="H10" s="4" t="s">
        <v>41</v>
      </c>
      <c r="I10" s="4" t="s">
        <v>40</v>
      </c>
      <c r="J10" s="4" t="s">
        <v>41</v>
      </c>
      <c r="K10" s="4" t="s">
        <v>41</v>
      </c>
      <c r="L10" s="4" t="s">
        <v>49</v>
      </c>
      <c r="M10" s="4" t="s">
        <v>40</v>
      </c>
      <c r="N10" s="4" t="s">
        <v>41</v>
      </c>
      <c r="O10" s="4" t="s">
        <v>41</v>
      </c>
      <c r="P10" s="4" t="s">
        <v>41</v>
      </c>
      <c r="Q10" s="4" t="s">
        <v>41</v>
      </c>
      <c r="R10" s="4" t="s">
        <v>40</v>
      </c>
      <c r="S10" s="4" t="s">
        <v>41</v>
      </c>
      <c r="T10" s="4" t="s">
        <v>41</v>
      </c>
      <c r="U10" s="4" t="s">
        <v>41</v>
      </c>
      <c r="V10" s="4" t="s">
        <v>40</v>
      </c>
      <c r="W10" s="4" t="s">
        <v>40</v>
      </c>
      <c r="X10" s="4" t="s">
        <v>41</v>
      </c>
      <c r="Y10" s="4" t="s">
        <v>41</v>
      </c>
      <c r="Z10" s="4" t="s">
        <v>40</v>
      </c>
      <c r="AA10" s="4" t="s">
        <v>41</v>
      </c>
      <c r="AB10" s="4" t="s">
        <v>41</v>
      </c>
      <c r="AD10" s="10">
        <f>COUNTA(C10:AB10)</f>
        <v>26</v>
      </c>
      <c r="AE10" s="10">
        <f t="shared" ref="AE10:AF14" si="0">COUNTIF($C10:$AB10,AE$6)</f>
        <v>0</v>
      </c>
      <c r="AF10" s="10">
        <f t="shared" si="0"/>
        <v>16</v>
      </c>
      <c r="AG10" s="10">
        <f t="shared" ref="AG10:AH14" si="1">COUNTIF($C10:$AB10,AG$6)</f>
        <v>0</v>
      </c>
      <c r="AH10" s="10">
        <f t="shared" si="1"/>
        <v>0</v>
      </c>
      <c r="AI10" s="10">
        <f t="shared" ref="AI10:AL14" si="2">COUNTIF($C10:$AB10,AI$6)</f>
        <v>8</v>
      </c>
      <c r="AJ10" s="10">
        <f t="shared" si="2"/>
        <v>0</v>
      </c>
      <c r="AK10" s="10">
        <f t="shared" si="2"/>
        <v>0</v>
      </c>
      <c r="AL10" s="10">
        <f t="shared" si="2"/>
        <v>0</v>
      </c>
      <c r="AM10" s="10">
        <f t="shared" ref="AM10:AP14" si="3">COUNTIF($C10:$AB10,AM$6)</f>
        <v>1</v>
      </c>
      <c r="AN10" s="10">
        <f t="shared" si="3"/>
        <v>0</v>
      </c>
      <c r="AO10" s="10">
        <f t="shared" si="3"/>
        <v>0</v>
      </c>
      <c r="AP10" s="10">
        <f t="shared" si="3"/>
        <v>1</v>
      </c>
      <c r="AQ10" s="10">
        <f>AD10-SUM(AE10:AP10)</f>
        <v>0</v>
      </c>
    </row>
    <row r="11" spans="1:43" ht="53.25" customHeight="1" x14ac:dyDescent="0.35">
      <c r="A11" s="1" t="s">
        <v>27</v>
      </c>
      <c r="C11" s="4" t="s">
        <v>40</v>
      </c>
      <c r="D11" s="4" t="s">
        <v>41</v>
      </c>
      <c r="E11" s="4" t="s">
        <v>40</v>
      </c>
      <c r="F11" s="4" t="s">
        <v>41</v>
      </c>
      <c r="G11" s="4" t="s">
        <v>78</v>
      </c>
      <c r="H11" s="4" t="s">
        <v>40</v>
      </c>
      <c r="I11" s="4" t="s">
        <v>40</v>
      </c>
      <c r="J11" s="4" t="s">
        <v>40</v>
      </c>
      <c r="K11" s="4" t="s">
        <v>40</v>
      </c>
      <c r="L11" s="4" t="s">
        <v>48</v>
      </c>
      <c r="M11" s="4" t="s">
        <v>41</v>
      </c>
      <c r="N11" s="4" t="s">
        <v>40</v>
      </c>
      <c r="O11" s="4" t="s">
        <v>40</v>
      </c>
      <c r="P11" s="4" t="s">
        <v>40</v>
      </c>
      <c r="Q11" s="4" t="s">
        <v>40</v>
      </c>
      <c r="R11" s="4" t="s">
        <v>40</v>
      </c>
      <c r="S11" s="4" t="s">
        <v>40</v>
      </c>
      <c r="T11" s="4" t="s">
        <v>40</v>
      </c>
      <c r="U11" s="4" t="s">
        <v>40</v>
      </c>
      <c r="V11" s="4" t="s">
        <v>41</v>
      </c>
      <c r="W11" s="4" t="s">
        <v>41</v>
      </c>
      <c r="X11" s="4" t="s">
        <v>40</v>
      </c>
      <c r="Y11" s="4" t="s">
        <v>40</v>
      </c>
      <c r="Z11" s="4" t="s">
        <v>41</v>
      </c>
      <c r="AA11" s="4" t="s">
        <v>40</v>
      </c>
      <c r="AB11" s="4" t="s">
        <v>40</v>
      </c>
      <c r="AD11" s="10">
        <f t="shared" ref="AD11:AD14" si="4">COUNTA(C11:AB11)</f>
        <v>26</v>
      </c>
      <c r="AE11" s="10">
        <f t="shared" si="0"/>
        <v>0</v>
      </c>
      <c r="AF11" s="10">
        <f t="shared" si="0"/>
        <v>6</v>
      </c>
      <c r="AG11" s="10">
        <f t="shared" si="1"/>
        <v>0</v>
      </c>
      <c r="AH11" s="10">
        <f t="shared" si="1"/>
        <v>1</v>
      </c>
      <c r="AI11" s="10">
        <f t="shared" si="2"/>
        <v>18</v>
      </c>
      <c r="AJ11" s="10">
        <f t="shared" si="2"/>
        <v>0</v>
      </c>
      <c r="AK11" s="10">
        <f t="shared" si="2"/>
        <v>0</v>
      </c>
      <c r="AL11" s="10">
        <f t="shared" si="2"/>
        <v>0</v>
      </c>
      <c r="AM11" s="10">
        <f t="shared" si="3"/>
        <v>0</v>
      </c>
      <c r="AN11" s="10">
        <f t="shared" si="3"/>
        <v>1</v>
      </c>
      <c r="AO11" s="10">
        <f t="shared" si="3"/>
        <v>0</v>
      </c>
      <c r="AP11" s="10">
        <f t="shared" si="3"/>
        <v>0</v>
      </c>
      <c r="AQ11" s="10">
        <f t="shared" ref="AQ11:AQ14" si="5">AD11-SUM(AE11:AP11)</f>
        <v>0</v>
      </c>
    </row>
    <row r="12" spans="1:43" ht="53.25" customHeight="1" x14ac:dyDescent="0.35">
      <c r="A12" s="1" t="s">
        <v>29</v>
      </c>
      <c r="C12" s="4" t="s">
        <v>64</v>
      </c>
      <c r="D12" s="4" t="s">
        <v>42</v>
      </c>
      <c r="E12" s="4" t="s">
        <v>65</v>
      </c>
      <c r="F12" s="4" t="s">
        <v>60</v>
      </c>
      <c r="G12" s="4" t="s">
        <v>65</v>
      </c>
      <c r="H12" s="4" t="s">
        <v>65</v>
      </c>
      <c r="I12" s="4" t="s">
        <v>60</v>
      </c>
      <c r="J12" s="4" t="s">
        <v>64</v>
      </c>
      <c r="K12" s="4" t="s">
        <v>65</v>
      </c>
      <c r="L12" s="4" t="s">
        <v>42</v>
      </c>
      <c r="M12" s="4" t="s">
        <v>42</v>
      </c>
      <c r="N12" s="4" t="s">
        <v>65</v>
      </c>
      <c r="O12" s="4" t="s">
        <v>60</v>
      </c>
      <c r="P12" s="4" t="s">
        <v>65</v>
      </c>
      <c r="Q12" s="4" t="s">
        <v>65</v>
      </c>
      <c r="R12" s="4" t="s">
        <v>66</v>
      </c>
      <c r="S12" s="4" t="s">
        <v>60</v>
      </c>
      <c r="T12" s="4" t="s">
        <v>65</v>
      </c>
      <c r="U12" s="4" t="s">
        <v>65</v>
      </c>
      <c r="V12" s="4" t="s">
        <v>42</v>
      </c>
      <c r="W12" s="4" t="s">
        <v>42</v>
      </c>
      <c r="X12" s="4" t="s">
        <v>65</v>
      </c>
      <c r="Y12" s="4" t="s">
        <v>42</v>
      </c>
      <c r="Z12" s="4" t="s">
        <v>42</v>
      </c>
      <c r="AA12" s="4" t="s">
        <v>65</v>
      </c>
      <c r="AB12" s="4" t="s">
        <v>60</v>
      </c>
      <c r="AD12" s="10">
        <f t="shared" si="4"/>
        <v>26</v>
      </c>
      <c r="AE12" s="10">
        <f t="shared" si="0"/>
        <v>7</v>
      </c>
      <c r="AF12" s="10">
        <f t="shared" si="0"/>
        <v>0</v>
      </c>
      <c r="AG12" s="10">
        <f t="shared" si="1"/>
        <v>1</v>
      </c>
      <c r="AH12" s="10">
        <f t="shared" si="1"/>
        <v>0</v>
      </c>
      <c r="AI12" s="10">
        <f t="shared" si="2"/>
        <v>0</v>
      </c>
      <c r="AJ12" s="10">
        <f t="shared" si="2"/>
        <v>5</v>
      </c>
      <c r="AK12" s="10">
        <f t="shared" si="2"/>
        <v>2</v>
      </c>
      <c r="AL12" s="10">
        <f t="shared" si="2"/>
        <v>11</v>
      </c>
      <c r="AM12" s="10">
        <f t="shared" si="3"/>
        <v>0</v>
      </c>
      <c r="AN12" s="10">
        <f t="shared" si="3"/>
        <v>0</v>
      </c>
      <c r="AO12" s="10">
        <f t="shared" si="3"/>
        <v>0</v>
      </c>
      <c r="AP12" s="10">
        <f t="shared" si="3"/>
        <v>0</v>
      </c>
      <c r="AQ12" s="10">
        <f t="shared" si="5"/>
        <v>0</v>
      </c>
    </row>
    <row r="13" spans="1:43" ht="53.25" customHeight="1" x14ac:dyDescent="0.35">
      <c r="A13" s="1" t="s">
        <v>30</v>
      </c>
      <c r="C13" s="4" t="s">
        <v>41</v>
      </c>
      <c r="D13" s="4" t="s">
        <v>41</v>
      </c>
      <c r="E13" s="4" t="s">
        <v>41</v>
      </c>
      <c r="F13" s="4" t="s">
        <v>42</v>
      </c>
      <c r="G13" s="4" t="s">
        <v>47</v>
      </c>
      <c r="H13" s="4" t="s">
        <v>47</v>
      </c>
      <c r="I13" s="4" t="s">
        <v>47</v>
      </c>
      <c r="J13" s="4" t="s">
        <v>40</v>
      </c>
      <c r="K13" s="4" t="s">
        <v>40</v>
      </c>
      <c r="L13" s="4" t="s">
        <v>47</v>
      </c>
      <c r="M13" s="4" t="s">
        <v>47</v>
      </c>
      <c r="N13" s="4" t="s">
        <v>41</v>
      </c>
      <c r="O13" s="4" t="s">
        <v>40</v>
      </c>
      <c r="P13" s="4" t="s">
        <v>40</v>
      </c>
      <c r="Q13" s="4" t="s">
        <v>40</v>
      </c>
      <c r="R13" s="4" t="s">
        <v>48</v>
      </c>
      <c r="S13" s="4" t="s">
        <v>41</v>
      </c>
      <c r="T13" s="4" t="s">
        <v>41</v>
      </c>
      <c r="U13" s="4" t="s">
        <v>41</v>
      </c>
      <c r="V13" s="4" t="s">
        <v>41</v>
      </c>
      <c r="W13" s="4" t="s">
        <v>41</v>
      </c>
      <c r="X13" s="4" t="s">
        <v>41</v>
      </c>
      <c r="Y13" s="4" t="s">
        <v>40</v>
      </c>
      <c r="Z13" s="4" t="s">
        <v>41</v>
      </c>
      <c r="AA13" s="4" t="s">
        <v>41</v>
      </c>
      <c r="AB13" s="4" t="s">
        <v>41</v>
      </c>
      <c r="AD13" s="10">
        <f t="shared" si="4"/>
        <v>26</v>
      </c>
      <c r="AE13" s="10">
        <f t="shared" si="0"/>
        <v>1</v>
      </c>
      <c r="AF13" s="10">
        <f t="shared" si="0"/>
        <v>13</v>
      </c>
      <c r="AG13" s="10">
        <f t="shared" si="1"/>
        <v>0</v>
      </c>
      <c r="AH13" s="10">
        <f t="shared" si="1"/>
        <v>1</v>
      </c>
      <c r="AI13" s="10">
        <f t="shared" si="2"/>
        <v>6</v>
      </c>
      <c r="AJ13" s="10">
        <f t="shared" si="2"/>
        <v>0</v>
      </c>
      <c r="AK13" s="10">
        <f t="shared" si="2"/>
        <v>0</v>
      </c>
      <c r="AL13" s="10">
        <f t="shared" si="2"/>
        <v>0</v>
      </c>
      <c r="AM13" s="10">
        <f t="shared" si="3"/>
        <v>0</v>
      </c>
      <c r="AN13" s="10">
        <f t="shared" si="3"/>
        <v>0</v>
      </c>
      <c r="AO13" s="10">
        <f t="shared" si="3"/>
        <v>5</v>
      </c>
      <c r="AP13" s="10">
        <f t="shared" si="3"/>
        <v>0</v>
      </c>
      <c r="AQ13" s="10">
        <f t="shared" si="5"/>
        <v>0</v>
      </c>
    </row>
    <row r="14" spans="1:43" ht="53.25" customHeight="1" x14ac:dyDescent="0.35">
      <c r="A14" s="1" t="s">
        <v>31</v>
      </c>
      <c r="C14" s="4" t="s">
        <v>42</v>
      </c>
      <c r="D14" s="4" t="s">
        <v>42</v>
      </c>
      <c r="E14" s="4" t="s">
        <v>42</v>
      </c>
      <c r="F14" s="4" t="s">
        <v>42</v>
      </c>
      <c r="G14" s="4" t="s">
        <v>47</v>
      </c>
      <c r="H14" s="4" t="s">
        <v>47</v>
      </c>
      <c r="I14" s="4" t="s">
        <v>41</v>
      </c>
      <c r="J14" s="4" t="s">
        <v>41</v>
      </c>
      <c r="K14" s="4" t="s">
        <v>42</v>
      </c>
      <c r="L14" s="4" t="s">
        <v>41</v>
      </c>
      <c r="M14" s="4" t="s">
        <v>42</v>
      </c>
      <c r="N14" s="4" t="s">
        <v>42</v>
      </c>
      <c r="O14" s="4" t="s">
        <v>40</v>
      </c>
      <c r="P14" s="4" t="s">
        <v>40</v>
      </c>
      <c r="Q14" s="4" t="s">
        <v>40</v>
      </c>
      <c r="R14" s="4" t="s">
        <v>48</v>
      </c>
      <c r="S14" s="4" t="s">
        <v>41</v>
      </c>
      <c r="T14" s="4" t="s">
        <v>42</v>
      </c>
      <c r="U14" s="4" t="s">
        <v>42</v>
      </c>
      <c r="V14" s="4" t="s">
        <v>42</v>
      </c>
      <c r="W14" s="4" t="s">
        <v>42</v>
      </c>
      <c r="X14" s="4" t="s">
        <v>42</v>
      </c>
      <c r="Y14" s="4" t="s">
        <v>41</v>
      </c>
      <c r="Z14" s="4" t="s">
        <v>42</v>
      </c>
      <c r="AA14" s="4" t="s">
        <v>41</v>
      </c>
      <c r="AB14" s="4" t="s">
        <v>40</v>
      </c>
      <c r="AD14" s="10">
        <f t="shared" si="4"/>
        <v>26</v>
      </c>
      <c r="AE14" s="10">
        <f t="shared" si="0"/>
        <v>13</v>
      </c>
      <c r="AF14" s="10">
        <f t="shared" si="0"/>
        <v>6</v>
      </c>
      <c r="AG14" s="10">
        <f t="shared" si="1"/>
        <v>0</v>
      </c>
      <c r="AH14" s="10">
        <f t="shared" si="1"/>
        <v>1</v>
      </c>
      <c r="AI14" s="10">
        <f t="shared" si="2"/>
        <v>4</v>
      </c>
      <c r="AJ14" s="10">
        <f t="shared" si="2"/>
        <v>0</v>
      </c>
      <c r="AK14" s="10">
        <f t="shared" si="2"/>
        <v>0</v>
      </c>
      <c r="AL14" s="10">
        <f t="shared" si="2"/>
        <v>0</v>
      </c>
      <c r="AM14" s="10">
        <f t="shared" si="3"/>
        <v>0</v>
      </c>
      <c r="AN14" s="10">
        <f t="shared" si="3"/>
        <v>0</v>
      </c>
      <c r="AO14" s="10">
        <f t="shared" si="3"/>
        <v>2</v>
      </c>
      <c r="AP14" s="10">
        <f t="shared" si="3"/>
        <v>0</v>
      </c>
      <c r="AQ14" s="10">
        <f t="shared" si="5"/>
        <v>0</v>
      </c>
    </row>
    <row r="18" spans="1:37" x14ac:dyDescent="0.35">
      <c r="A18" s="2" t="s">
        <v>32</v>
      </c>
    </row>
    <row r="19" spans="1:37" x14ac:dyDescent="0.35">
      <c r="A19" s="2"/>
      <c r="I19" s="5"/>
      <c r="P19" s="5"/>
      <c r="AK19" s="4"/>
    </row>
    <row r="20" spans="1:37" x14ac:dyDescent="0.35">
      <c r="A20" s="1" t="s">
        <v>39</v>
      </c>
      <c r="C20" s="5">
        <v>45316</v>
      </c>
      <c r="D20" s="5">
        <v>45273</v>
      </c>
      <c r="E20" s="5">
        <v>45303</v>
      </c>
      <c r="F20" s="5">
        <v>45320</v>
      </c>
      <c r="G20" s="5">
        <v>45300</v>
      </c>
      <c r="H20" s="5">
        <v>45321</v>
      </c>
      <c r="I20" s="5">
        <v>45280</v>
      </c>
      <c r="J20" s="5">
        <v>45315</v>
      </c>
      <c r="K20" s="5">
        <v>44945</v>
      </c>
      <c r="L20" s="5">
        <v>45280</v>
      </c>
      <c r="M20" s="5">
        <v>45306</v>
      </c>
      <c r="N20" s="5">
        <v>45299</v>
      </c>
      <c r="O20" s="5">
        <v>45327</v>
      </c>
      <c r="P20" s="5">
        <v>45279</v>
      </c>
      <c r="Q20" s="5">
        <v>45328</v>
      </c>
      <c r="R20" s="5">
        <v>45335</v>
      </c>
      <c r="S20" s="5">
        <v>45299</v>
      </c>
      <c r="T20" s="5">
        <v>45327</v>
      </c>
      <c r="U20" s="5">
        <v>45320</v>
      </c>
      <c r="V20" s="5">
        <v>45331</v>
      </c>
      <c r="W20" s="5">
        <v>45281</v>
      </c>
      <c r="X20" s="5">
        <v>45310</v>
      </c>
      <c r="Y20" s="5">
        <v>45320</v>
      </c>
      <c r="Z20" s="5">
        <v>45305</v>
      </c>
      <c r="AA20" s="5">
        <v>45316</v>
      </c>
      <c r="AB20" s="5">
        <v>45320</v>
      </c>
      <c r="AD20" s="10">
        <f t="shared" ref="AD20" si="6">COUNTA(C20:AB20)</f>
        <v>26</v>
      </c>
      <c r="AK20" s="4"/>
    </row>
    <row r="22" spans="1:37" x14ac:dyDescent="0.35">
      <c r="A22" s="2" t="s">
        <v>33</v>
      </c>
    </row>
    <row r="23" spans="1:37" ht="70" customHeight="1" x14ac:dyDescent="0.35">
      <c r="A23" s="1" t="s">
        <v>34</v>
      </c>
      <c r="C23" s="4" t="s">
        <v>91</v>
      </c>
      <c r="D23" s="4" t="s">
        <v>43</v>
      </c>
      <c r="E23" s="4" t="s">
        <v>74</v>
      </c>
      <c r="F23" s="1" t="s">
        <v>95</v>
      </c>
      <c r="G23" s="1" t="s">
        <v>69</v>
      </c>
      <c r="H23" s="1" t="s">
        <v>106</v>
      </c>
      <c r="I23" s="1" t="s">
        <v>56</v>
      </c>
      <c r="J23" s="4" t="s">
        <v>94</v>
      </c>
      <c r="K23" s="4" t="s">
        <v>83</v>
      </c>
      <c r="L23" s="1" t="s">
        <v>51</v>
      </c>
      <c r="M23" s="4" t="s">
        <v>81</v>
      </c>
      <c r="N23" s="4" t="s">
        <v>68</v>
      </c>
      <c r="O23" s="4" t="s">
        <v>110</v>
      </c>
      <c r="P23" s="4" t="s">
        <v>45</v>
      </c>
      <c r="Q23" s="4" t="s">
        <v>111</v>
      </c>
      <c r="R23" s="1" t="s">
        <v>122</v>
      </c>
      <c r="S23" s="4" t="s">
        <v>61</v>
      </c>
      <c r="T23" s="1" t="s">
        <v>113</v>
      </c>
      <c r="U23" s="4" t="s">
        <v>100</v>
      </c>
      <c r="V23" s="4" t="s">
        <v>119</v>
      </c>
      <c r="W23" s="4" t="s">
        <v>57</v>
      </c>
      <c r="X23" s="4" t="s">
        <v>85</v>
      </c>
      <c r="Y23" s="1" t="s">
        <v>97</v>
      </c>
      <c r="Z23" s="4" t="s">
        <v>125</v>
      </c>
      <c r="AA23" s="4" t="s">
        <v>88</v>
      </c>
      <c r="AB23" s="4" t="s">
        <v>104</v>
      </c>
      <c r="AD23" s="10">
        <f t="shared" ref="AD23:AD29" si="7">COUNTA(C23:AB23)</f>
        <v>26</v>
      </c>
    </row>
    <row r="24" spans="1:37" ht="70" customHeight="1" x14ac:dyDescent="0.35">
      <c r="A24" s="1" t="s">
        <v>35</v>
      </c>
      <c r="C24" s="4" t="s">
        <v>92</v>
      </c>
      <c r="D24" s="4" t="s">
        <v>44</v>
      </c>
      <c r="E24" s="1" t="s">
        <v>75</v>
      </c>
      <c r="F24" s="1" t="s">
        <v>96</v>
      </c>
      <c r="G24" s="4" t="s">
        <v>70</v>
      </c>
      <c r="H24" s="1" t="s">
        <v>107</v>
      </c>
      <c r="I24" s="1" t="s">
        <v>55</v>
      </c>
      <c r="J24" s="4" t="s">
        <v>94</v>
      </c>
      <c r="K24" s="4" t="s">
        <v>83</v>
      </c>
      <c r="L24" s="1" t="s">
        <v>51</v>
      </c>
      <c r="M24" s="1" t="s">
        <v>82</v>
      </c>
      <c r="N24" s="4" t="s">
        <v>67</v>
      </c>
      <c r="O24" s="4" t="s">
        <v>110</v>
      </c>
      <c r="P24" s="4" t="s">
        <v>46</v>
      </c>
      <c r="Q24" s="4" t="s">
        <v>112</v>
      </c>
      <c r="R24" s="1" t="s">
        <v>122</v>
      </c>
      <c r="S24" s="1" t="s">
        <v>62</v>
      </c>
      <c r="T24" s="4" t="s">
        <v>114</v>
      </c>
      <c r="U24" s="1" t="s">
        <v>101</v>
      </c>
      <c r="V24" s="4" t="s">
        <v>120</v>
      </c>
      <c r="W24" s="1" t="s">
        <v>58</v>
      </c>
      <c r="X24" s="4" t="s">
        <v>85</v>
      </c>
      <c r="Y24" s="1" t="s">
        <v>97</v>
      </c>
      <c r="Z24" s="4" t="s">
        <v>127</v>
      </c>
      <c r="AA24" s="4" t="s">
        <v>89</v>
      </c>
      <c r="AB24" s="1" t="s">
        <v>126</v>
      </c>
      <c r="AD24" s="10">
        <f t="shared" si="7"/>
        <v>26</v>
      </c>
    </row>
    <row r="25" spans="1:37" x14ac:dyDescent="0.35">
      <c r="AD25" s="10">
        <f t="shared" si="7"/>
        <v>0</v>
      </c>
    </row>
    <row r="26" spans="1:37" x14ac:dyDescent="0.35">
      <c r="A26" s="2" t="s">
        <v>36</v>
      </c>
      <c r="AD26" s="10">
        <f t="shared" si="7"/>
        <v>0</v>
      </c>
    </row>
    <row r="27" spans="1:37" ht="70" customHeight="1" x14ac:dyDescent="0.35">
      <c r="A27" s="1" t="s">
        <v>34</v>
      </c>
      <c r="C27" s="4" t="s">
        <v>93</v>
      </c>
      <c r="D27" s="4" t="s">
        <v>43</v>
      </c>
      <c r="E27" s="4" t="s">
        <v>74</v>
      </c>
      <c r="F27" s="1" t="s">
        <v>96</v>
      </c>
      <c r="G27" s="4" t="s">
        <v>72</v>
      </c>
      <c r="H27" s="4" t="s">
        <v>108</v>
      </c>
      <c r="I27" s="4" t="s">
        <v>53</v>
      </c>
      <c r="J27" s="4" t="s">
        <v>94</v>
      </c>
      <c r="K27" s="4" t="s">
        <v>83</v>
      </c>
      <c r="L27" s="4" t="s">
        <v>50</v>
      </c>
      <c r="M27" s="4" t="s">
        <v>81</v>
      </c>
      <c r="N27" s="4" t="s">
        <v>68</v>
      </c>
      <c r="O27" s="4" t="s">
        <v>110</v>
      </c>
      <c r="P27" s="4" t="s">
        <v>45</v>
      </c>
      <c r="Q27" s="4" t="s">
        <v>111</v>
      </c>
      <c r="R27" s="4" t="s">
        <v>123</v>
      </c>
      <c r="S27" s="4" t="s">
        <v>61</v>
      </c>
      <c r="T27" s="1" t="s">
        <v>113</v>
      </c>
      <c r="U27" s="4" t="s">
        <v>100</v>
      </c>
      <c r="V27" s="4" t="s">
        <v>121</v>
      </c>
      <c r="W27" s="4" t="s">
        <v>57</v>
      </c>
      <c r="X27" s="4" t="s">
        <v>85</v>
      </c>
      <c r="Y27" s="1" t="s">
        <v>98</v>
      </c>
      <c r="Z27" s="4" t="s">
        <v>125</v>
      </c>
      <c r="AA27" s="4" t="s">
        <v>88</v>
      </c>
      <c r="AB27" s="4" t="s">
        <v>104</v>
      </c>
      <c r="AD27" s="10">
        <f t="shared" si="7"/>
        <v>26</v>
      </c>
    </row>
    <row r="28" spans="1:37" ht="70" customHeight="1" x14ac:dyDescent="0.35">
      <c r="A28" s="1" t="s">
        <v>37</v>
      </c>
      <c r="C28" s="4" t="s">
        <v>93</v>
      </c>
      <c r="D28" s="4" t="s">
        <v>44</v>
      </c>
      <c r="E28" s="4" t="s">
        <v>74</v>
      </c>
      <c r="F28" s="1" t="s">
        <v>96</v>
      </c>
      <c r="G28" s="4" t="s">
        <v>70</v>
      </c>
      <c r="H28" s="4" t="s">
        <v>108</v>
      </c>
      <c r="I28" s="4" t="s">
        <v>53</v>
      </c>
      <c r="J28" s="4" t="s">
        <v>42</v>
      </c>
      <c r="K28" s="4" t="s">
        <v>83</v>
      </c>
      <c r="L28" s="4" t="s">
        <v>50</v>
      </c>
      <c r="M28" s="1" t="s">
        <v>82</v>
      </c>
      <c r="N28" s="4" t="s">
        <v>42</v>
      </c>
      <c r="O28" s="4" t="s">
        <v>110</v>
      </c>
      <c r="P28" s="4" t="s">
        <v>45</v>
      </c>
      <c r="Q28" s="4" t="s">
        <v>111</v>
      </c>
      <c r="R28" s="1" t="s">
        <v>122</v>
      </c>
      <c r="S28" s="1" t="s">
        <v>62</v>
      </c>
      <c r="T28" s="4" t="s">
        <v>114</v>
      </c>
      <c r="U28" s="4" t="s">
        <v>103</v>
      </c>
      <c r="V28" s="4" t="s">
        <v>120</v>
      </c>
      <c r="W28" s="4" t="s">
        <v>59</v>
      </c>
      <c r="X28" s="4" t="s">
        <v>86</v>
      </c>
      <c r="Y28" s="1" t="s">
        <v>98</v>
      </c>
      <c r="Z28" s="4" t="s">
        <v>127</v>
      </c>
      <c r="AA28" s="4" t="s">
        <v>88</v>
      </c>
      <c r="AB28" s="1" t="s">
        <v>126</v>
      </c>
      <c r="AD28" s="10">
        <f t="shared" si="7"/>
        <v>26</v>
      </c>
    </row>
    <row r="29" spans="1:37" ht="70" customHeight="1" x14ac:dyDescent="0.35">
      <c r="A29" s="1" t="s">
        <v>38</v>
      </c>
      <c r="C29" s="4" t="s">
        <v>91</v>
      </c>
      <c r="D29" s="4" t="s">
        <v>44</v>
      </c>
      <c r="E29" s="1" t="s">
        <v>76</v>
      </c>
      <c r="F29" s="1" t="s">
        <v>96</v>
      </c>
      <c r="G29" s="4" t="s">
        <v>71</v>
      </c>
      <c r="H29" s="4" t="s">
        <v>109</v>
      </c>
      <c r="I29" s="4" t="s">
        <v>54</v>
      </c>
      <c r="J29" s="1" t="s">
        <v>42</v>
      </c>
      <c r="K29" s="1" t="s">
        <v>84</v>
      </c>
      <c r="L29" s="4" t="s">
        <v>52</v>
      </c>
      <c r="M29" s="1" t="s">
        <v>82</v>
      </c>
      <c r="N29" s="4" t="s">
        <v>42</v>
      </c>
      <c r="O29" s="4" t="s">
        <v>110</v>
      </c>
      <c r="P29" s="4" t="s">
        <v>46</v>
      </c>
      <c r="Q29" s="4" t="s">
        <v>112</v>
      </c>
      <c r="R29" s="1" t="s">
        <v>122</v>
      </c>
      <c r="S29" s="4" t="s">
        <v>63</v>
      </c>
      <c r="T29" s="4" t="s">
        <v>115</v>
      </c>
      <c r="U29" s="1" t="s">
        <v>102</v>
      </c>
      <c r="V29" s="4" t="s">
        <v>121</v>
      </c>
      <c r="W29" s="4" t="s">
        <v>99</v>
      </c>
      <c r="X29" s="4" t="s">
        <v>87</v>
      </c>
      <c r="Y29" s="1" t="s">
        <v>98</v>
      </c>
      <c r="Z29" s="1" t="s">
        <v>79</v>
      </c>
      <c r="AA29" s="4" t="s">
        <v>90</v>
      </c>
      <c r="AB29" s="4" t="s">
        <v>105</v>
      </c>
      <c r="AD29" s="10">
        <f t="shared" si="7"/>
        <v>26</v>
      </c>
    </row>
  </sheetData>
  <conditionalFormatting sqref="AD20">
    <cfRule type="cellIs" dxfId="2" priority="2" operator="equal">
      <formula>0</formula>
    </cfRule>
  </conditionalFormatting>
  <conditionalFormatting sqref="AD23:AD29">
    <cfRule type="cellIs" dxfId="1" priority="1" operator="equal">
      <formula>0</formula>
    </cfRule>
  </conditionalFormatting>
  <conditionalFormatting sqref="AD10:AQ14">
    <cfRule type="cellIs" dxfId="0" priority="3" operator="equal">
      <formula>0</formula>
    </cfRule>
  </conditionalFormatting>
  <pageMargins left="0.7" right="0.7" top="0.78740157499999996" bottom="0.78740157499999996" header="0.3" footer="0.3"/>
  <pageSetup paperSize="9" scale="48" fitToWidth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626B91BF90AC4980D1C934042DBFD9" ma:contentTypeVersion="0" ma:contentTypeDescription="Ein neues Dokument erstellen." ma:contentTypeScope="" ma:versionID="6ae6b8d4405ad8d8b40065a4230d8c2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A49563-C631-4317-BCDB-D4D00E437C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2AC72F-590C-4F21-AB25-4D94CFBA3267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2E4188C-BA6C-40C8-B822-39F5A9CF6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Lindenmann</dc:creator>
  <cp:lastModifiedBy>Andreas Lindenmann</cp:lastModifiedBy>
  <cp:lastPrinted>2024-02-06T10:34:07Z</cp:lastPrinted>
  <dcterms:created xsi:type="dcterms:W3CDTF">2023-12-18T11:24:40Z</dcterms:created>
  <dcterms:modified xsi:type="dcterms:W3CDTF">2024-02-14T14:18:37Z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0x010100A2626B91BF90AC4980D1C934042DBFD9</vt:lpwstr>
  </property>
</Properties>
</file>